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8235"/>
  </bookViews>
  <sheets>
    <sheet name="Lis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8" i="1"/>
  <c r="K82" l="1"/>
  <c r="K98"/>
  <c r="K86"/>
  <c r="K75"/>
  <c r="K78" s="1"/>
  <c r="K71"/>
  <c r="H106"/>
  <c r="G106"/>
  <c r="F98"/>
  <c r="J86"/>
  <c r="F86"/>
  <c r="F82"/>
  <c r="J75"/>
  <c r="J78" s="1"/>
  <c r="F75"/>
  <c r="F78" s="1"/>
  <c r="J71"/>
  <c r="J106" l="1"/>
  <c r="K106"/>
  <c r="F67"/>
  <c r="F71" s="1"/>
  <c r="F106"/>
  <c r="J41"/>
  <c r="J30"/>
  <c r="J19"/>
  <c r="J22" s="1"/>
  <c r="J15"/>
  <c r="J26" l="1"/>
  <c r="F19" l="1"/>
  <c r="F26" l="1"/>
  <c r="J49" l="1"/>
  <c r="G49" l="1"/>
  <c r="F22"/>
  <c r="F41"/>
  <c r="F30"/>
  <c r="H49"/>
  <c r="F49" l="1"/>
  <c r="F11"/>
  <c r="F15" l="1"/>
</calcChain>
</file>

<file path=xl/sharedStrings.xml><?xml version="1.0" encoding="utf-8"?>
<sst xmlns="http://schemas.openxmlformats.org/spreadsheetml/2006/main" count="125" uniqueCount="66">
  <si>
    <t>Základní škola Modřice</t>
  </si>
  <si>
    <t>příspěvková organizace</t>
  </si>
  <si>
    <t>Benešova 332</t>
  </si>
  <si>
    <t>664 42  Modřice</t>
  </si>
  <si>
    <t>Pč.</t>
  </si>
  <si>
    <t>Účet</t>
  </si>
  <si>
    <t>Ukazatel</t>
  </si>
  <si>
    <t>Plán</t>
  </si>
  <si>
    <t>Sl.č.1</t>
  </si>
  <si>
    <t>Dotace- příspěvek od žřizovatele</t>
  </si>
  <si>
    <t>Zůčtování fondů</t>
  </si>
  <si>
    <t xml:space="preserve">Ostatní výnosy </t>
  </si>
  <si>
    <t>Výnosy celkem</t>
  </si>
  <si>
    <t>Sociální pojištění</t>
  </si>
  <si>
    <t>Zdravotní pojištění</t>
  </si>
  <si>
    <t>Mzdové náklady celkem</t>
  </si>
  <si>
    <t>Příděl do FKSP</t>
  </si>
  <si>
    <t>Spotřeba materiálu</t>
  </si>
  <si>
    <t>Spotřeba vody</t>
  </si>
  <si>
    <t>Spotřeba plynu</t>
  </si>
  <si>
    <t>Spotřeba el.energie</t>
  </si>
  <si>
    <t>Spotřeba energií</t>
  </si>
  <si>
    <t>Cestovné</t>
  </si>
  <si>
    <t>Opravy a udržování</t>
  </si>
  <si>
    <t>Drobný hmotný majetek</t>
  </si>
  <si>
    <t>Služby pošt</t>
  </si>
  <si>
    <t>Služby-spoje. Internet</t>
  </si>
  <si>
    <t>Služby banka</t>
  </si>
  <si>
    <t>Programové vybavení</t>
  </si>
  <si>
    <t>Služby celkem</t>
  </si>
  <si>
    <t>Jiné soc.poj.</t>
  </si>
  <si>
    <t xml:space="preserve">Školení a vzdělávání </t>
  </si>
  <si>
    <t>ost.soc.nákl.OOPP,lék.prohl.</t>
  </si>
  <si>
    <t>Odpisy DHM a DNH</t>
  </si>
  <si>
    <t>Neinvestiční náklady celkem</t>
  </si>
  <si>
    <t>Zisk/ztráta</t>
  </si>
  <si>
    <t>Mzdy celkem</t>
  </si>
  <si>
    <t>Školní</t>
  </si>
  <si>
    <t>družina</t>
  </si>
  <si>
    <t>Výnosy za výuku</t>
  </si>
  <si>
    <t>na provoz</t>
  </si>
  <si>
    <t>J.Fišerová</t>
  </si>
  <si>
    <t>Mgr. Kateřina Koubková</t>
  </si>
  <si>
    <t xml:space="preserve">            ředitelka</t>
  </si>
  <si>
    <t>Pojistné+ost.+ techn.zhod.</t>
  </si>
  <si>
    <t>Manka a škody</t>
  </si>
  <si>
    <t xml:space="preserve">Psycholog </t>
  </si>
  <si>
    <t>Jiné pokuty a penále</t>
  </si>
  <si>
    <t>na provoz+ŠD</t>
  </si>
  <si>
    <t>Vypracovala 18.10.2016</t>
  </si>
  <si>
    <t>Rozpočet provoz 2017</t>
  </si>
  <si>
    <t>Platy</t>
  </si>
  <si>
    <t>Dohody vč. rod. mluvčího</t>
  </si>
  <si>
    <t>Konzultační a porad.služby+IROP</t>
  </si>
  <si>
    <t>Knihy, uč.pomůcky,tisk vč. ŠD</t>
  </si>
  <si>
    <t>Ost. služby likv.odpadů,kopírování plavání a.j.</t>
  </si>
  <si>
    <t xml:space="preserve">Ostatní materiál, úklid, toal.potřeby a.j. </t>
  </si>
  <si>
    <t>Nájemné tělocvnična</t>
  </si>
  <si>
    <t xml:space="preserve">Rozpočet byl schválen zřizovatelem dne 5.12.2016. </t>
  </si>
  <si>
    <t>IČ 75023326</t>
  </si>
  <si>
    <t>Plán 2018</t>
  </si>
  <si>
    <t>Plán 2019</t>
  </si>
  <si>
    <t>Rozpočet provoz - výhled na rok 2018 a 2019.</t>
  </si>
  <si>
    <t>Střednědobý výhled rozpočtu.</t>
  </si>
  <si>
    <t>Vypracovala 21.2.2017</t>
  </si>
  <si>
    <t>IROP - spoluúčast projekt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</si>
</sst>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charset val="238"/>
    </font>
    <font>
      <b/>
      <u/>
      <sz val="11"/>
      <name val="Arial CE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u/>
      <sz val="12"/>
      <name val="Arial CE"/>
      <family val="2"/>
      <charset val="238"/>
    </font>
    <font>
      <sz val="12"/>
      <name val="Arial CE"/>
      <charset val="238"/>
    </font>
    <font>
      <b/>
      <u/>
      <sz val="12"/>
      <name val="Arial CE"/>
      <charset val="238"/>
    </font>
    <font>
      <i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4" fontId="0" fillId="0" borderId="0" xfId="0" applyNumberFormat="1"/>
    <xf numFmtId="0" fontId="0" fillId="0" borderId="0" xfId="0" applyBorder="1"/>
    <xf numFmtId="4" fontId="0" fillId="0" borderId="0" xfId="0" applyNumberFormat="1" applyBorder="1"/>
    <xf numFmtId="4" fontId="0" fillId="0" borderId="0" xfId="0" applyNumberFormat="1" applyFont="1" applyFill="1" applyBorder="1" applyAlignment="1">
      <alignment horizontal="center"/>
    </xf>
    <xf numFmtId="4" fontId="0" fillId="0" borderId="0" xfId="0" applyNumberFormat="1" applyFont="1" applyFill="1" applyBorder="1"/>
    <xf numFmtId="4" fontId="4" fillId="0" borderId="0" xfId="0" applyNumberFormat="1" applyFont="1" applyFill="1" applyBorder="1"/>
    <xf numFmtId="4" fontId="0" fillId="0" borderId="0" xfId="0" applyNumberFormat="1" applyFont="1" applyBorder="1"/>
    <xf numFmtId="4" fontId="3" fillId="0" borderId="0" xfId="0" applyNumberFormat="1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17" fontId="7" fillId="0" borderId="0" xfId="0" applyNumberFormat="1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49" fontId="5" fillId="0" borderId="5" xfId="0" applyNumberFormat="1" applyFont="1" applyBorder="1"/>
    <xf numFmtId="49" fontId="5" fillId="0" borderId="6" xfId="0" applyNumberFormat="1" applyFont="1" applyBorder="1"/>
    <xf numFmtId="49" fontId="5" fillId="0" borderId="7" xfId="0" applyNumberFormat="1" applyFont="1" applyBorder="1"/>
    <xf numFmtId="49" fontId="5" fillId="0" borderId="8" xfId="0" applyNumberFormat="1" applyFont="1" applyBorder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3" fontId="5" fillId="0" borderId="9" xfId="0" applyNumberFormat="1" applyFont="1" applyBorder="1"/>
    <xf numFmtId="4" fontId="5" fillId="0" borderId="9" xfId="0" applyNumberFormat="1" applyFont="1" applyBorder="1"/>
    <xf numFmtId="4" fontId="5" fillId="0" borderId="1" xfId="0" applyNumberFormat="1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6" xfId="0" applyFont="1" applyBorder="1"/>
    <xf numFmtId="3" fontId="6" fillId="0" borderId="13" xfId="0" applyNumberFormat="1" applyFont="1" applyBorder="1"/>
    <xf numFmtId="4" fontId="6" fillId="0" borderId="13" xfId="0" applyNumberFormat="1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4" fontId="5" fillId="0" borderId="17" xfId="0" applyNumberFormat="1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4" fontId="5" fillId="0" borderId="5" xfId="0" applyNumberFormat="1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1" xfId="0" applyFont="1" applyBorder="1"/>
    <xf numFmtId="4" fontId="9" fillId="0" borderId="1" xfId="0" applyNumberFormat="1" applyFont="1" applyBorder="1"/>
    <xf numFmtId="0" fontId="10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13" xfId="0" applyFont="1" applyBorder="1"/>
    <xf numFmtId="4" fontId="11" fillId="0" borderId="13" xfId="0" applyNumberFormat="1" applyFont="1" applyBorder="1"/>
    <xf numFmtId="0" fontId="5" fillId="0" borderId="13" xfId="0" applyFont="1" applyBorder="1"/>
    <xf numFmtId="4" fontId="9" fillId="0" borderId="13" xfId="0" applyNumberFormat="1" applyFont="1" applyBorder="1"/>
    <xf numFmtId="0" fontId="10" fillId="0" borderId="1" xfId="0" applyFont="1" applyBorder="1"/>
    <xf numFmtId="0" fontId="6" fillId="0" borderId="21" xfId="0" applyFont="1" applyBorder="1"/>
    <xf numFmtId="0" fontId="6" fillId="0" borderId="0" xfId="0" applyFont="1" applyBorder="1"/>
    <xf numFmtId="0" fontId="6" fillId="0" borderId="22" xfId="0" applyFont="1" applyBorder="1"/>
    <xf numFmtId="0" fontId="6" fillId="0" borderId="23" xfId="0" applyFont="1" applyBorder="1"/>
    <xf numFmtId="4" fontId="9" fillId="0" borderId="23" xfId="0" applyNumberFormat="1" applyFont="1" applyBorder="1"/>
    <xf numFmtId="0" fontId="5" fillId="0" borderId="24" xfId="0" applyFont="1" applyBorder="1"/>
    <xf numFmtId="0" fontId="7" fillId="0" borderId="25" xfId="0" applyFont="1" applyBorder="1"/>
    <xf numFmtId="0" fontId="7" fillId="0" borderId="26" xfId="0" applyFont="1" applyBorder="1"/>
    <xf numFmtId="0" fontId="7" fillId="0" borderId="27" xfId="0" applyFont="1" applyBorder="1"/>
    <xf numFmtId="0" fontId="7" fillId="0" borderId="24" xfId="0" applyFont="1" applyBorder="1"/>
    <xf numFmtId="4" fontId="11" fillId="0" borderId="24" xfId="0" applyNumberFormat="1" applyFont="1" applyBorder="1"/>
    <xf numFmtId="0" fontId="10" fillId="0" borderId="9" xfId="0" applyFont="1" applyBorder="1"/>
    <xf numFmtId="0" fontId="10" fillId="0" borderId="10" xfId="0" applyFont="1" applyBorder="1"/>
    <xf numFmtId="0" fontId="10" fillId="0" borderId="11" xfId="0" applyFont="1" applyBorder="1"/>
    <xf numFmtId="0" fontId="10" fillId="0" borderId="12" xfId="0" applyFont="1" applyBorder="1"/>
    <xf numFmtId="4" fontId="10" fillId="0" borderId="9" xfId="0" applyNumberFormat="1" applyFont="1" applyBorder="1"/>
    <xf numFmtId="0" fontId="7" fillId="0" borderId="9" xfId="0" applyFont="1" applyBorder="1"/>
    <xf numFmtId="0" fontId="12" fillId="0" borderId="17" xfId="0" applyFont="1" applyBorder="1"/>
    <xf numFmtId="0" fontId="7" fillId="0" borderId="17" xfId="0" applyFont="1" applyBorder="1"/>
    <xf numFmtId="0" fontId="10" fillId="0" borderId="5" xfId="0" applyFont="1" applyBorder="1"/>
    <xf numFmtId="0" fontId="7" fillId="0" borderId="10" xfId="0" applyFont="1" applyBorder="1"/>
    <xf numFmtId="4" fontId="11" fillId="0" borderId="9" xfId="0" applyNumberFormat="1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5" xfId="0" applyFont="1" applyBorder="1"/>
    <xf numFmtId="0" fontId="7" fillId="0" borderId="11" xfId="0" applyFont="1" applyBorder="1"/>
    <xf numFmtId="0" fontId="7" fillId="0" borderId="12" xfId="0" applyFont="1" applyBorder="1"/>
    <xf numFmtId="0" fontId="10" fillId="0" borderId="23" xfId="0" applyFont="1" applyBorder="1"/>
    <xf numFmtId="0" fontId="10" fillId="0" borderId="21" xfId="0" applyFont="1" applyBorder="1"/>
    <xf numFmtId="0" fontId="7" fillId="0" borderId="0" xfId="0" applyFont="1" applyBorder="1"/>
    <xf numFmtId="0" fontId="7" fillId="0" borderId="23" xfId="0" applyFont="1" applyBorder="1"/>
    <xf numFmtId="4" fontId="11" fillId="0" borderId="23" xfId="0" applyNumberFormat="1" applyFont="1" applyBorder="1"/>
    <xf numFmtId="0" fontId="5" fillId="0" borderId="28" xfId="0" applyFont="1" applyBorder="1"/>
    <xf numFmtId="0" fontId="6" fillId="0" borderId="29" xfId="0" applyFont="1" applyBorder="1"/>
    <xf numFmtId="0" fontId="6" fillId="0" borderId="30" xfId="0" applyFont="1" applyBorder="1"/>
    <xf numFmtId="3" fontId="6" fillId="0" borderId="28" xfId="0" applyNumberFormat="1" applyFont="1" applyBorder="1"/>
    <xf numFmtId="4" fontId="6" fillId="0" borderId="28" xfId="0" applyNumberFormat="1" applyFont="1" applyBorder="1"/>
    <xf numFmtId="0" fontId="6" fillId="0" borderId="28" xfId="0" applyFont="1" applyBorder="1"/>
    <xf numFmtId="0" fontId="10" fillId="0" borderId="0" xfId="0" applyFont="1"/>
    <xf numFmtId="14" fontId="10" fillId="0" borderId="0" xfId="0" applyNumberFormat="1" applyFont="1"/>
    <xf numFmtId="14" fontId="5" fillId="0" borderId="0" xfId="0" applyNumberFormat="1" applyFont="1"/>
    <xf numFmtId="4" fontId="2" fillId="0" borderId="0" xfId="0" applyNumberFormat="1" applyFont="1" applyFill="1" applyBorder="1"/>
    <xf numFmtId="4" fontId="11" fillId="0" borderId="6" xfId="0" applyNumberFormat="1" applyFont="1" applyBorder="1"/>
    <xf numFmtId="4" fontId="11" fillId="0" borderId="10" xfId="0" applyNumberFormat="1" applyFont="1" applyBorder="1"/>
    <xf numFmtId="0" fontId="7" fillId="0" borderId="1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113"/>
  <sheetViews>
    <sheetView tabSelected="1" topLeftCell="A55" workbookViewId="0">
      <selection activeCell="J68" sqref="J68"/>
    </sheetView>
  </sheetViews>
  <sheetFormatPr defaultRowHeight="15"/>
  <cols>
    <col min="1" max="1" width="10.140625" bestFit="1" customWidth="1"/>
    <col min="2" max="2" width="9.28515625" bestFit="1" customWidth="1"/>
    <col min="3" max="3" width="11.28515625" bestFit="1" customWidth="1"/>
    <col min="4" max="4" width="11.28515625" customWidth="1"/>
    <col min="5" max="5" width="11.85546875" customWidth="1"/>
    <col min="6" max="6" width="14.7109375" hidden="1" customWidth="1"/>
    <col min="7" max="7" width="0.42578125" hidden="1" customWidth="1"/>
    <col min="8" max="8" width="9.28515625" hidden="1" customWidth="1"/>
    <col min="9" max="9" width="0.85546875" hidden="1" customWidth="1"/>
    <col min="10" max="10" width="18.85546875" customWidth="1"/>
    <col min="11" max="11" width="15.42578125" customWidth="1"/>
    <col min="12" max="12" width="12.42578125" customWidth="1"/>
    <col min="13" max="13" width="12" customWidth="1"/>
    <col min="14" max="15" width="9.85546875" customWidth="1"/>
    <col min="16" max="16" width="16.140625" customWidth="1"/>
    <col min="17" max="17" width="10" bestFit="1" customWidth="1"/>
  </cols>
  <sheetData>
    <row r="2" spans="1:14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</row>
    <row r="3" spans="1:14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4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</row>
    <row r="5" spans="1:14">
      <c r="A5" s="2" t="s">
        <v>3</v>
      </c>
      <c r="B5" s="2"/>
      <c r="C5" s="3"/>
      <c r="D5" s="2"/>
      <c r="E5" s="2"/>
      <c r="F5" s="2"/>
      <c r="G5" s="2"/>
      <c r="H5" s="2"/>
      <c r="I5" s="2"/>
      <c r="J5" s="2"/>
    </row>
    <row r="6" spans="1:14" ht="15.75">
      <c r="A6" s="12" t="s">
        <v>59</v>
      </c>
      <c r="B6" s="12"/>
      <c r="C6" s="13"/>
      <c r="D6" s="14" t="s">
        <v>50</v>
      </c>
      <c r="E6" s="15"/>
      <c r="F6" s="14"/>
      <c r="G6" s="14"/>
      <c r="H6" s="12"/>
      <c r="I6" s="12"/>
      <c r="J6" s="12"/>
    </row>
    <row r="7" spans="1:14" ht="15.75">
      <c r="A7" s="12"/>
      <c r="B7" s="12"/>
      <c r="C7" s="13"/>
      <c r="D7" s="13"/>
      <c r="E7" s="12"/>
      <c r="F7" s="12"/>
      <c r="G7" s="12"/>
      <c r="H7" s="12"/>
      <c r="I7" s="12"/>
      <c r="J7" s="12"/>
    </row>
    <row r="8" spans="1:14" ht="15.75">
      <c r="A8" s="16" t="s">
        <v>4</v>
      </c>
      <c r="B8" s="16" t="s">
        <v>5</v>
      </c>
      <c r="C8" s="17" t="s">
        <v>6</v>
      </c>
      <c r="D8" s="18"/>
      <c r="E8" s="19"/>
      <c r="F8" s="16" t="s">
        <v>7</v>
      </c>
      <c r="G8" s="16" t="s">
        <v>37</v>
      </c>
      <c r="H8" s="16"/>
      <c r="I8" s="19"/>
      <c r="J8" s="19" t="s">
        <v>7</v>
      </c>
      <c r="L8" s="4"/>
      <c r="M8" s="4"/>
      <c r="N8" s="4"/>
    </row>
    <row r="9" spans="1:14" ht="15.75">
      <c r="A9" s="20"/>
      <c r="B9" s="20"/>
      <c r="C9" s="21"/>
      <c r="D9" s="22"/>
      <c r="E9" s="23"/>
      <c r="F9" s="20" t="s">
        <v>40</v>
      </c>
      <c r="G9" s="20" t="s">
        <v>38</v>
      </c>
      <c r="H9" s="20"/>
      <c r="I9" s="23"/>
      <c r="J9" s="23" t="s">
        <v>48</v>
      </c>
      <c r="L9" s="4"/>
      <c r="M9" s="4"/>
      <c r="N9" s="4"/>
    </row>
    <row r="10" spans="1:14" ht="15.75">
      <c r="A10" s="24" t="s">
        <v>8</v>
      </c>
      <c r="B10" s="25">
        <v>2</v>
      </c>
      <c r="C10" s="26">
        <v>3</v>
      </c>
      <c r="D10" s="27"/>
      <c r="E10" s="28"/>
      <c r="F10" s="25">
        <v>4</v>
      </c>
      <c r="G10" s="25">
        <v>5</v>
      </c>
      <c r="H10" s="25">
        <v>6</v>
      </c>
      <c r="I10" s="28"/>
      <c r="J10" s="28">
        <v>4</v>
      </c>
      <c r="K10" s="4"/>
      <c r="L10" s="7"/>
      <c r="M10" s="4"/>
      <c r="N10" s="4"/>
    </row>
    <row r="11" spans="1:14" ht="15.75">
      <c r="A11" s="29">
        <v>1</v>
      </c>
      <c r="B11" s="29">
        <v>672</v>
      </c>
      <c r="C11" s="30" t="s">
        <v>9</v>
      </c>
      <c r="D11" s="31"/>
      <c r="E11" s="32"/>
      <c r="F11" s="33">
        <f>F22+F23+F26+F30+F31+F32+F33+F41+F42+F43+F44+F45+F47</f>
        <v>6290</v>
      </c>
      <c r="G11" s="33"/>
      <c r="H11" s="33"/>
      <c r="I11" s="33"/>
      <c r="J11" s="34">
        <v>6226</v>
      </c>
      <c r="K11" s="4"/>
      <c r="L11" s="4"/>
      <c r="M11" s="4"/>
      <c r="N11" s="4"/>
    </row>
    <row r="12" spans="1:14" ht="15.75">
      <c r="A12" s="29">
        <v>2</v>
      </c>
      <c r="B12" s="29">
        <v>648</v>
      </c>
      <c r="C12" s="30" t="s">
        <v>10</v>
      </c>
      <c r="D12" s="31"/>
      <c r="E12" s="32"/>
      <c r="F12" s="29"/>
      <c r="G12" s="29"/>
      <c r="H12" s="29"/>
      <c r="I12" s="29"/>
      <c r="J12" s="34"/>
      <c r="K12" s="4"/>
      <c r="L12" s="4"/>
      <c r="M12" s="4"/>
      <c r="N12" s="4"/>
    </row>
    <row r="13" spans="1:14" ht="15.75">
      <c r="A13" s="16">
        <v>3</v>
      </c>
      <c r="B13" s="16">
        <v>649</v>
      </c>
      <c r="C13" s="17" t="s">
        <v>11</v>
      </c>
      <c r="D13" s="18"/>
      <c r="E13" s="19"/>
      <c r="F13" s="16"/>
      <c r="G13" s="16"/>
      <c r="H13" s="16"/>
      <c r="I13" s="16"/>
      <c r="J13" s="35"/>
      <c r="K13" s="4"/>
      <c r="L13" s="4"/>
      <c r="M13" s="4"/>
      <c r="N13" s="4"/>
    </row>
    <row r="14" spans="1:14" ht="15.75">
      <c r="A14" s="16">
        <v>4</v>
      </c>
      <c r="B14" s="16">
        <v>602</v>
      </c>
      <c r="C14" s="17" t="s">
        <v>39</v>
      </c>
      <c r="D14" s="18"/>
      <c r="E14" s="19"/>
      <c r="F14" s="16">
        <v>135</v>
      </c>
      <c r="G14" s="16"/>
      <c r="H14" s="16"/>
      <c r="I14" s="16"/>
      <c r="J14" s="35">
        <v>145</v>
      </c>
      <c r="K14" s="4"/>
      <c r="L14" s="4"/>
      <c r="M14" s="4"/>
      <c r="N14" s="4"/>
    </row>
    <row r="15" spans="1:14" ht="16.5" thickBot="1">
      <c r="A15" s="36" t="s">
        <v>12</v>
      </c>
      <c r="B15" s="36"/>
      <c r="C15" s="37"/>
      <c r="D15" s="38"/>
      <c r="E15" s="39"/>
      <c r="F15" s="40">
        <f>SUM(F11:F14)</f>
        <v>6425</v>
      </c>
      <c r="G15" s="40"/>
      <c r="H15" s="40"/>
      <c r="I15" s="40"/>
      <c r="J15" s="41">
        <f>SUM(J11:J14)</f>
        <v>6371</v>
      </c>
      <c r="K15" s="4"/>
      <c r="L15" s="4"/>
      <c r="M15" s="4"/>
      <c r="N15" s="4"/>
    </row>
    <row r="16" spans="1:14" ht="16.5" thickTop="1">
      <c r="A16" s="42">
        <v>5</v>
      </c>
      <c r="B16" s="42">
        <v>521</v>
      </c>
      <c r="C16" s="43" t="s">
        <v>51</v>
      </c>
      <c r="D16" s="44"/>
      <c r="E16" s="45"/>
      <c r="F16" s="42">
        <v>822</v>
      </c>
      <c r="G16" s="42"/>
      <c r="H16" s="42"/>
      <c r="I16" s="42"/>
      <c r="J16" s="46">
        <v>819</v>
      </c>
      <c r="K16" s="4"/>
      <c r="L16" s="4"/>
      <c r="M16" s="4"/>
      <c r="N16" s="4"/>
    </row>
    <row r="17" spans="1:14" ht="15.75">
      <c r="A17" s="24">
        <v>6</v>
      </c>
      <c r="B17" s="24">
        <v>521</v>
      </c>
      <c r="C17" s="47" t="s">
        <v>46</v>
      </c>
      <c r="D17" s="48"/>
      <c r="E17" s="49"/>
      <c r="F17" s="24">
        <v>301</v>
      </c>
      <c r="G17" s="24"/>
      <c r="H17" s="24"/>
      <c r="I17" s="24"/>
      <c r="J17" s="50">
        <v>338</v>
      </c>
      <c r="K17" s="4"/>
      <c r="L17" s="4"/>
      <c r="M17" s="4"/>
      <c r="N17" s="4"/>
    </row>
    <row r="18" spans="1:14" ht="15.75">
      <c r="A18" s="24">
        <v>7</v>
      </c>
      <c r="B18" s="24">
        <v>521</v>
      </c>
      <c r="C18" s="47" t="s">
        <v>52</v>
      </c>
      <c r="D18" s="48"/>
      <c r="E18" s="49"/>
      <c r="F18" s="24"/>
      <c r="G18" s="24"/>
      <c r="H18" s="24"/>
      <c r="I18" s="24"/>
      <c r="J18" s="50">
        <v>82</v>
      </c>
      <c r="K18" s="4"/>
      <c r="L18" s="4"/>
      <c r="M18" s="4"/>
      <c r="N18" s="4"/>
    </row>
    <row r="19" spans="1:14" ht="15.75">
      <c r="A19" s="24"/>
      <c r="B19" s="51">
        <v>521</v>
      </c>
      <c r="C19" s="52" t="s">
        <v>36</v>
      </c>
      <c r="D19" s="53"/>
      <c r="E19" s="54"/>
      <c r="F19" s="24">
        <f>SUM(F16:F18)</f>
        <v>1123</v>
      </c>
      <c r="G19" s="51"/>
      <c r="H19" s="51"/>
      <c r="I19" s="51"/>
      <c r="J19" s="50">
        <f>SUM(J16:J18)</f>
        <v>1239</v>
      </c>
      <c r="K19" s="4"/>
      <c r="L19" s="4"/>
      <c r="M19" s="4"/>
      <c r="N19" s="4"/>
    </row>
    <row r="20" spans="1:14" ht="15.75">
      <c r="A20" s="29">
        <v>8</v>
      </c>
      <c r="B20" s="29">
        <v>524</v>
      </c>
      <c r="C20" s="30" t="s">
        <v>13</v>
      </c>
      <c r="D20" s="31"/>
      <c r="E20" s="32"/>
      <c r="F20" s="29">
        <v>364</v>
      </c>
      <c r="G20" s="29"/>
      <c r="H20" s="29"/>
      <c r="I20" s="29"/>
      <c r="J20" s="34">
        <v>289</v>
      </c>
      <c r="K20" s="4"/>
      <c r="L20" s="4"/>
      <c r="M20" s="4"/>
      <c r="N20" s="4"/>
    </row>
    <row r="21" spans="1:14" ht="15.75">
      <c r="A21" s="29">
        <v>9</v>
      </c>
      <c r="B21" s="29">
        <v>524</v>
      </c>
      <c r="C21" s="30" t="s">
        <v>14</v>
      </c>
      <c r="D21" s="31"/>
      <c r="E21" s="32"/>
      <c r="F21" s="29">
        <v>131</v>
      </c>
      <c r="G21" s="29"/>
      <c r="H21" s="29"/>
      <c r="I21" s="29"/>
      <c r="J21" s="34">
        <v>104</v>
      </c>
      <c r="K21" s="4"/>
      <c r="L21" s="4"/>
      <c r="M21" s="4"/>
      <c r="N21" s="4"/>
    </row>
    <row r="22" spans="1:14" ht="15.75">
      <c r="A22" s="16"/>
      <c r="B22" s="16"/>
      <c r="C22" s="55" t="s">
        <v>15</v>
      </c>
      <c r="D22" s="56"/>
      <c r="E22" s="57"/>
      <c r="F22" s="58">
        <f>F19+F20+F21</f>
        <v>1618</v>
      </c>
      <c r="G22" s="58"/>
      <c r="H22" s="58"/>
      <c r="I22" s="58"/>
      <c r="J22" s="59">
        <f>SUM(J19:J21)</f>
        <v>1632</v>
      </c>
      <c r="L22" s="4"/>
      <c r="M22" s="4"/>
      <c r="N22" s="4"/>
    </row>
    <row r="23" spans="1:14" ht="16.5" thickBot="1">
      <c r="A23" s="60">
        <v>10</v>
      </c>
      <c r="B23" s="60">
        <v>527</v>
      </c>
      <c r="C23" s="61" t="s">
        <v>16</v>
      </c>
      <c r="D23" s="62"/>
      <c r="E23" s="63"/>
      <c r="F23" s="64">
        <v>14</v>
      </c>
      <c r="G23" s="64"/>
      <c r="H23" s="64"/>
      <c r="I23" s="64"/>
      <c r="J23" s="65">
        <v>17</v>
      </c>
      <c r="K23" s="4"/>
      <c r="L23" s="4"/>
      <c r="M23" s="4"/>
      <c r="N23" s="4"/>
    </row>
    <row r="24" spans="1:14" ht="16.5" thickTop="1">
      <c r="A24" s="29">
        <v>11</v>
      </c>
      <c r="B24" s="29">
        <v>501</v>
      </c>
      <c r="C24" s="30" t="s">
        <v>54</v>
      </c>
      <c r="D24" s="31"/>
      <c r="E24" s="32"/>
      <c r="F24" s="29">
        <v>23</v>
      </c>
      <c r="G24" s="29"/>
      <c r="H24" s="29"/>
      <c r="I24" s="29"/>
      <c r="J24" s="34">
        <v>185</v>
      </c>
      <c r="L24" s="4"/>
      <c r="M24" s="4"/>
      <c r="N24" s="4"/>
    </row>
    <row r="25" spans="1:14" ht="15.75">
      <c r="A25" s="29">
        <v>13</v>
      </c>
      <c r="B25" s="29">
        <v>501</v>
      </c>
      <c r="C25" s="30" t="s">
        <v>56</v>
      </c>
      <c r="D25" s="31"/>
      <c r="E25" s="32"/>
      <c r="F25" s="29">
        <v>363</v>
      </c>
      <c r="G25" s="29"/>
      <c r="H25" s="29"/>
      <c r="I25" s="29"/>
      <c r="J25" s="34">
        <v>229</v>
      </c>
      <c r="L25" s="4"/>
      <c r="M25" s="4"/>
      <c r="N25" s="4"/>
    </row>
    <row r="26" spans="1:14" ht="16.5" thickBot="1">
      <c r="A26" s="66"/>
      <c r="B26" s="66"/>
      <c r="C26" s="37" t="s">
        <v>17</v>
      </c>
      <c r="D26" s="38"/>
      <c r="E26" s="39"/>
      <c r="F26" s="36">
        <f>SUM(F24:F25)</f>
        <v>386</v>
      </c>
      <c r="G26" s="36"/>
      <c r="H26" s="36"/>
      <c r="I26" s="36"/>
      <c r="J26" s="67">
        <f>SUM(J24:J25)</f>
        <v>414</v>
      </c>
      <c r="L26" s="4"/>
      <c r="M26" s="4"/>
      <c r="N26" s="4"/>
    </row>
    <row r="27" spans="1:14" ht="16.5" thickTop="1">
      <c r="A27" s="24">
        <v>14</v>
      </c>
      <c r="B27" s="24">
        <v>502</v>
      </c>
      <c r="C27" s="47" t="s">
        <v>18</v>
      </c>
      <c r="D27" s="48"/>
      <c r="E27" s="49"/>
      <c r="F27" s="24">
        <v>95</v>
      </c>
      <c r="G27" s="24"/>
      <c r="H27" s="24"/>
      <c r="I27" s="24"/>
      <c r="J27" s="50">
        <v>62</v>
      </c>
      <c r="K27" s="4"/>
      <c r="L27" s="4"/>
      <c r="M27" s="4"/>
      <c r="N27" s="4"/>
    </row>
    <row r="28" spans="1:14" ht="15.75">
      <c r="A28" s="29">
        <v>15</v>
      </c>
      <c r="B28" s="29">
        <v>502</v>
      </c>
      <c r="C28" s="30" t="s">
        <v>19</v>
      </c>
      <c r="D28" s="31"/>
      <c r="E28" s="32"/>
      <c r="F28" s="29">
        <v>586</v>
      </c>
      <c r="G28" s="29"/>
      <c r="H28" s="29"/>
      <c r="I28" s="29"/>
      <c r="J28" s="34">
        <v>580</v>
      </c>
      <c r="L28" s="4"/>
    </row>
    <row r="29" spans="1:14" ht="15.75">
      <c r="A29" s="29">
        <v>16</v>
      </c>
      <c r="B29" s="29">
        <v>502</v>
      </c>
      <c r="C29" s="30" t="s">
        <v>20</v>
      </c>
      <c r="D29" s="31"/>
      <c r="E29" s="32"/>
      <c r="F29" s="29">
        <v>408</v>
      </c>
      <c r="G29" s="29"/>
      <c r="H29" s="29"/>
      <c r="I29" s="29"/>
      <c r="J29" s="34">
        <v>408</v>
      </c>
      <c r="L29" s="4"/>
      <c r="M29" s="4"/>
    </row>
    <row r="30" spans="1:14" ht="16.5" thickBot="1">
      <c r="A30" s="16"/>
      <c r="B30" s="16"/>
      <c r="C30" s="37" t="s">
        <v>21</v>
      </c>
      <c r="D30" s="38"/>
      <c r="E30" s="39"/>
      <c r="F30" s="36">
        <f>SUM(F27:F29)</f>
        <v>1089</v>
      </c>
      <c r="G30" s="36"/>
      <c r="H30" s="36"/>
      <c r="I30" s="36"/>
      <c r="J30" s="67">
        <f>SUM(J27:J29)</f>
        <v>1050</v>
      </c>
      <c r="L30" s="4"/>
    </row>
    <row r="31" spans="1:14" ht="16.5" thickTop="1">
      <c r="A31" s="16">
        <v>17</v>
      </c>
      <c r="B31" s="68">
        <v>512</v>
      </c>
      <c r="C31" s="69" t="s">
        <v>22</v>
      </c>
      <c r="D31" s="70"/>
      <c r="E31" s="71"/>
      <c r="F31" s="72">
        <v>12</v>
      </c>
      <c r="G31" s="72"/>
      <c r="H31" s="72"/>
      <c r="I31" s="72"/>
      <c r="J31" s="73">
        <v>13</v>
      </c>
      <c r="K31" s="4"/>
    </row>
    <row r="32" spans="1:14" ht="16.5" thickBot="1">
      <c r="A32" s="66">
        <v>18</v>
      </c>
      <c r="B32" s="60">
        <v>511</v>
      </c>
      <c r="C32" s="61" t="s">
        <v>23</v>
      </c>
      <c r="D32" s="62"/>
      <c r="E32" s="63"/>
      <c r="F32" s="64">
        <v>230</v>
      </c>
      <c r="G32" s="64"/>
      <c r="H32" s="64"/>
      <c r="I32" s="64"/>
      <c r="J32" s="65">
        <v>160</v>
      </c>
      <c r="K32" s="4"/>
    </row>
    <row r="33" spans="1:13" ht="17.25" thickTop="1" thickBot="1">
      <c r="A33" s="74">
        <v>19</v>
      </c>
      <c r="B33" s="74">
        <v>558</v>
      </c>
      <c r="C33" s="75" t="s">
        <v>24</v>
      </c>
      <c r="D33" s="76"/>
      <c r="E33" s="77"/>
      <c r="F33" s="78">
        <v>150</v>
      </c>
      <c r="G33" s="78"/>
      <c r="H33" s="78"/>
      <c r="I33" s="78"/>
      <c r="J33" s="79">
        <v>80</v>
      </c>
      <c r="L33" s="5"/>
      <c r="M33" s="5"/>
    </row>
    <row r="34" spans="1:13" ht="16.5" thickTop="1">
      <c r="A34" s="24">
        <v>20</v>
      </c>
      <c r="B34" s="24">
        <v>518</v>
      </c>
      <c r="C34" s="47" t="s">
        <v>25</v>
      </c>
      <c r="D34" s="48"/>
      <c r="E34" s="49"/>
      <c r="F34" s="24">
        <v>5</v>
      </c>
      <c r="G34" s="24"/>
      <c r="H34" s="24"/>
      <c r="I34" s="24"/>
      <c r="J34" s="50">
        <v>5</v>
      </c>
      <c r="K34" s="4"/>
      <c r="L34" s="10"/>
      <c r="M34" s="9"/>
    </row>
    <row r="35" spans="1:13" ht="15.75">
      <c r="A35" s="29">
        <v>21</v>
      </c>
      <c r="B35" s="29">
        <v>518</v>
      </c>
      <c r="C35" s="30" t="s">
        <v>26</v>
      </c>
      <c r="D35" s="31"/>
      <c r="E35" s="32"/>
      <c r="F35" s="29">
        <v>117</v>
      </c>
      <c r="G35" s="29"/>
      <c r="H35" s="29"/>
      <c r="I35" s="29"/>
      <c r="J35" s="34">
        <v>117</v>
      </c>
      <c r="L35" s="10"/>
      <c r="M35" s="8"/>
    </row>
    <row r="36" spans="1:13" ht="15.75">
      <c r="A36" s="24">
        <v>22</v>
      </c>
      <c r="B36" s="24">
        <v>518</v>
      </c>
      <c r="C36" s="47" t="s">
        <v>53</v>
      </c>
      <c r="D36" s="48"/>
      <c r="E36" s="49"/>
      <c r="F36" s="24">
        <v>20</v>
      </c>
      <c r="G36" s="24"/>
      <c r="H36" s="24"/>
      <c r="I36" s="24"/>
      <c r="J36" s="50">
        <v>80</v>
      </c>
      <c r="L36" s="10"/>
      <c r="M36" s="6"/>
    </row>
    <row r="37" spans="1:13" ht="15.75">
      <c r="A37" s="29">
        <v>23</v>
      </c>
      <c r="B37" s="80">
        <v>518</v>
      </c>
      <c r="C37" s="81" t="s">
        <v>27</v>
      </c>
      <c r="D37" s="82"/>
      <c r="E37" s="83"/>
      <c r="F37" s="80">
        <v>31</v>
      </c>
      <c r="G37" s="80"/>
      <c r="H37" s="80"/>
      <c r="I37" s="80"/>
      <c r="J37" s="84">
        <v>31</v>
      </c>
      <c r="L37" s="11"/>
      <c r="M37" s="6"/>
    </row>
    <row r="38" spans="1:13" ht="15.75">
      <c r="A38" s="29">
        <v>24</v>
      </c>
      <c r="B38" s="29">
        <v>518</v>
      </c>
      <c r="C38" s="30" t="s">
        <v>28</v>
      </c>
      <c r="D38" s="31"/>
      <c r="E38" s="32"/>
      <c r="F38" s="29">
        <v>90</v>
      </c>
      <c r="G38" s="29"/>
      <c r="H38" s="29"/>
      <c r="I38" s="29"/>
      <c r="J38" s="34">
        <v>135</v>
      </c>
      <c r="L38" s="10"/>
      <c r="M38" s="5"/>
    </row>
    <row r="39" spans="1:13" ht="15.75">
      <c r="A39" s="29">
        <v>25</v>
      </c>
      <c r="B39" s="29">
        <v>518</v>
      </c>
      <c r="C39" s="30" t="s">
        <v>55</v>
      </c>
      <c r="D39" s="31"/>
      <c r="E39" s="32"/>
      <c r="F39" s="29">
        <v>499</v>
      </c>
      <c r="G39" s="29"/>
      <c r="H39" s="29"/>
      <c r="I39" s="29"/>
      <c r="J39" s="34">
        <v>430</v>
      </c>
      <c r="L39" s="10"/>
      <c r="M39" s="8"/>
    </row>
    <row r="40" spans="1:13" ht="15.75">
      <c r="A40" s="29">
        <v>26</v>
      </c>
      <c r="B40" s="29">
        <v>518</v>
      </c>
      <c r="C40" s="30" t="s">
        <v>57</v>
      </c>
      <c r="D40" s="31"/>
      <c r="E40" s="32"/>
      <c r="F40" s="29">
        <v>400</v>
      </c>
      <c r="G40" s="29"/>
      <c r="H40" s="85"/>
      <c r="I40" s="85"/>
      <c r="J40" s="34">
        <v>350</v>
      </c>
      <c r="L40" s="10"/>
      <c r="M40" s="8"/>
    </row>
    <row r="41" spans="1:13" ht="16.5" thickBot="1">
      <c r="A41" s="64"/>
      <c r="B41" s="64"/>
      <c r="C41" s="37" t="s">
        <v>29</v>
      </c>
      <c r="D41" s="38"/>
      <c r="E41" s="39"/>
      <c r="F41" s="36">
        <f>SUM(F34:F40)</f>
        <v>1162</v>
      </c>
      <c r="G41" s="36"/>
      <c r="H41" s="36"/>
      <c r="I41" s="36"/>
      <c r="J41" s="67">
        <f>SUM(J34:J40)</f>
        <v>1148</v>
      </c>
      <c r="L41" s="4"/>
      <c r="M41" s="8"/>
    </row>
    <row r="42" spans="1:13" ht="16.5" thickTop="1">
      <c r="A42" s="86">
        <v>27</v>
      </c>
      <c r="B42" s="87">
        <v>525</v>
      </c>
      <c r="C42" s="55" t="s">
        <v>30</v>
      </c>
      <c r="D42" s="56"/>
      <c r="E42" s="57"/>
      <c r="F42" s="58">
        <v>67</v>
      </c>
      <c r="G42" s="58"/>
      <c r="H42" s="58"/>
      <c r="I42" s="58"/>
      <c r="J42" s="59">
        <v>67</v>
      </c>
      <c r="L42" s="4"/>
      <c r="M42" s="4"/>
    </row>
    <row r="43" spans="1:13" ht="15.75">
      <c r="A43" s="80">
        <v>28</v>
      </c>
      <c r="B43" s="88">
        <v>527</v>
      </c>
      <c r="C43" s="89" t="s">
        <v>31</v>
      </c>
      <c r="D43" s="82"/>
      <c r="E43" s="83"/>
      <c r="F43" s="85">
        <v>14</v>
      </c>
      <c r="G43" s="80"/>
      <c r="H43" s="80"/>
      <c r="I43" s="80"/>
      <c r="J43" s="90">
        <v>25</v>
      </c>
      <c r="L43" s="4"/>
    </row>
    <row r="44" spans="1:13" ht="15.75">
      <c r="A44" s="88">
        <v>29</v>
      </c>
      <c r="B44" s="88">
        <v>527</v>
      </c>
      <c r="C44" s="91" t="s">
        <v>32</v>
      </c>
      <c r="D44" s="92"/>
      <c r="E44" s="93"/>
      <c r="F44" s="94">
        <v>13</v>
      </c>
      <c r="G44" s="88"/>
      <c r="H44" s="88"/>
      <c r="I44" s="88"/>
      <c r="J44" s="112">
        <v>13</v>
      </c>
      <c r="K44" s="5"/>
      <c r="L44" s="9"/>
    </row>
    <row r="45" spans="1:13" ht="15.75">
      <c r="A45" s="80">
        <v>30</v>
      </c>
      <c r="B45" s="80">
        <v>549</v>
      </c>
      <c r="C45" s="89" t="s">
        <v>44</v>
      </c>
      <c r="D45" s="95"/>
      <c r="E45" s="96"/>
      <c r="F45" s="85">
        <v>32</v>
      </c>
      <c r="G45" s="85"/>
      <c r="H45" s="85"/>
      <c r="I45" s="85"/>
      <c r="J45" s="113">
        <v>57</v>
      </c>
      <c r="K45" s="5"/>
      <c r="L45" s="9"/>
    </row>
    <row r="46" spans="1:13" ht="15.75">
      <c r="A46" s="80">
        <v>31</v>
      </c>
      <c r="B46" s="80">
        <v>547</v>
      </c>
      <c r="C46" s="89" t="s">
        <v>45</v>
      </c>
      <c r="D46" s="95"/>
      <c r="E46" s="96"/>
      <c r="F46" s="85"/>
      <c r="G46" s="85"/>
      <c r="H46" s="85"/>
      <c r="I46" s="85"/>
      <c r="J46" s="90">
        <v>0</v>
      </c>
      <c r="L46" s="4"/>
    </row>
    <row r="47" spans="1:13" ht="15.75">
      <c r="A47" s="80">
        <v>32</v>
      </c>
      <c r="B47" s="80">
        <v>551</v>
      </c>
      <c r="C47" s="89" t="s">
        <v>33</v>
      </c>
      <c r="D47" s="95"/>
      <c r="E47" s="96"/>
      <c r="F47" s="85">
        <v>1503</v>
      </c>
      <c r="G47" s="85"/>
      <c r="H47" s="85"/>
      <c r="I47" s="85"/>
      <c r="J47" s="90">
        <v>1695</v>
      </c>
    </row>
    <row r="48" spans="1:13" ht="15.75">
      <c r="A48" s="97">
        <v>33</v>
      </c>
      <c r="B48" s="98">
        <v>541.54200000000003</v>
      </c>
      <c r="C48" s="99" t="s">
        <v>47</v>
      </c>
      <c r="D48" s="99"/>
      <c r="E48" s="99"/>
      <c r="F48" s="100"/>
      <c r="G48" s="100"/>
      <c r="H48" s="100"/>
      <c r="I48" s="100"/>
      <c r="J48" s="101"/>
    </row>
    <row r="49" spans="1:13" ht="16.5" thickBot="1">
      <c r="A49" s="102"/>
      <c r="B49" s="103" t="s">
        <v>34</v>
      </c>
      <c r="C49" s="104"/>
      <c r="D49" s="104"/>
      <c r="E49" s="104"/>
      <c r="F49" s="105">
        <f>F22+F23+F26+F30+F31+F32+F33+F41+F42+F43+F44+F45+F47</f>
        <v>6290</v>
      </c>
      <c r="G49" s="105">
        <f>G26+G41</f>
        <v>0</v>
      </c>
      <c r="H49" s="105">
        <f>H22+H23+H26</f>
        <v>0</v>
      </c>
      <c r="I49" s="105"/>
      <c r="J49" s="106">
        <f>J22+J23+J26+J30+J31+J32+J33+J41+J42+J43+J44+J45+J47</f>
        <v>6371</v>
      </c>
      <c r="M49" s="4"/>
    </row>
    <row r="50" spans="1:13" ht="17.25" thickTop="1" thickBot="1">
      <c r="A50" s="107"/>
      <c r="B50" s="104" t="s">
        <v>35</v>
      </c>
      <c r="C50" s="104"/>
      <c r="D50" s="104"/>
      <c r="E50" s="104"/>
      <c r="F50" s="105">
        <v>0</v>
      </c>
      <c r="G50" s="105">
        <v>0</v>
      </c>
      <c r="H50" s="105">
        <v>0</v>
      </c>
      <c r="I50" s="105">
        <v>0</v>
      </c>
      <c r="J50" s="106">
        <v>0</v>
      </c>
      <c r="M50" s="4"/>
    </row>
    <row r="51" spans="1:13" ht="16.5" thickTop="1">
      <c r="A51" s="108"/>
      <c r="B51" s="108"/>
      <c r="C51" s="108"/>
      <c r="D51" s="14"/>
      <c r="E51" s="14"/>
      <c r="F51" s="12"/>
      <c r="G51" s="12"/>
      <c r="H51" s="13"/>
      <c r="I51" s="13"/>
      <c r="J51" s="12"/>
      <c r="K51" s="5"/>
      <c r="L51" s="111"/>
      <c r="M51" s="4"/>
    </row>
    <row r="52" spans="1:13" ht="15.75">
      <c r="A52" s="109" t="s">
        <v>49</v>
      </c>
      <c r="B52" s="109"/>
      <c r="C52" s="109"/>
      <c r="D52" s="14"/>
      <c r="E52" s="14"/>
      <c r="F52" s="12"/>
      <c r="G52" s="12"/>
      <c r="H52" s="12"/>
      <c r="I52" s="12"/>
      <c r="J52" s="12"/>
      <c r="M52" s="4"/>
    </row>
    <row r="53" spans="1:13" ht="15.75">
      <c r="A53" s="110" t="s">
        <v>41</v>
      </c>
      <c r="B53" s="12"/>
      <c r="C53" s="12"/>
      <c r="D53" s="12"/>
      <c r="E53" s="12"/>
      <c r="F53" s="12"/>
      <c r="G53" s="12"/>
      <c r="H53" s="12"/>
      <c r="I53" s="12"/>
      <c r="J53" s="12" t="s">
        <v>42</v>
      </c>
      <c r="L53" s="4"/>
      <c r="M53" s="4"/>
    </row>
    <row r="54" spans="1:13" ht="15.75">
      <c r="A54" s="12"/>
      <c r="B54" s="12"/>
      <c r="C54" s="12"/>
      <c r="D54" s="12"/>
      <c r="E54" s="12"/>
      <c r="F54" s="12"/>
      <c r="G54" s="12"/>
      <c r="H54" s="12"/>
      <c r="I54" s="12"/>
      <c r="J54" s="12" t="s">
        <v>43</v>
      </c>
      <c r="K54" s="4"/>
      <c r="M54" s="4"/>
    </row>
    <row r="55" spans="1:13">
      <c r="A55" t="s">
        <v>58</v>
      </c>
      <c r="M55" s="4"/>
    </row>
    <row r="56" spans="1:13">
      <c r="C56" s="4"/>
      <c r="E56" s="4"/>
    </row>
    <row r="57" spans="1:13">
      <c r="K57" s="4"/>
      <c r="L57" s="4"/>
    </row>
    <row r="58" spans="1:13">
      <c r="A58" s="1" t="s">
        <v>0</v>
      </c>
      <c r="B58" s="2"/>
      <c r="C58" s="2"/>
      <c r="D58" s="2"/>
      <c r="E58" s="2"/>
      <c r="F58" s="2"/>
      <c r="G58" s="2"/>
      <c r="H58" s="2"/>
      <c r="I58" s="2"/>
      <c r="J58" s="2"/>
    </row>
    <row r="59" spans="1:13">
      <c r="A59" s="2" t="s">
        <v>1</v>
      </c>
      <c r="B59" s="2"/>
      <c r="C59" s="2"/>
      <c r="D59" s="2"/>
      <c r="E59" s="2"/>
      <c r="F59" s="2"/>
      <c r="G59" s="2"/>
      <c r="H59" s="2"/>
      <c r="I59" s="2"/>
      <c r="J59" s="2"/>
    </row>
    <row r="60" spans="1:13">
      <c r="A60" s="2" t="s">
        <v>2</v>
      </c>
      <c r="B60" s="2"/>
      <c r="C60" s="2"/>
      <c r="D60" s="2"/>
      <c r="E60" s="2"/>
      <c r="F60" s="2"/>
      <c r="G60" s="2"/>
      <c r="H60" s="2"/>
      <c r="I60" s="2"/>
      <c r="J60" s="2"/>
    </row>
    <row r="61" spans="1:13">
      <c r="A61" s="2" t="s">
        <v>3</v>
      </c>
      <c r="B61" s="2"/>
      <c r="C61" s="3"/>
      <c r="D61" s="2"/>
      <c r="E61" s="2"/>
      <c r="F61" s="2"/>
      <c r="G61" s="2"/>
      <c r="H61" s="2"/>
      <c r="I61" s="2"/>
      <c r="J61" s="2"/>
    </row>
    <row r="62" spans="1:13" ht="15.75">
      <c r="A62" s="12" t="s">
        <v>59</v>
      </c>
      <c r="B62" s="12"/>
      <c r="C62" s="13"/>
      <c r="D62" s="14" t="s">
        <v>62</v>
      </c>
      <c r="E62" s="15"/>
      <c r="F62" s="14"/>
      <c r="G62" s="14"/>
      <c r="H62" s="12"/>
      <c r="I62" s="12"/>
      <c r="J62" s="12"/>
    </row>
    <row r="63" spans="1:13" ht="15.75">
      <c r="A63" s="12"/>
      <c r="B63" s="12"/>
      <c r="C63" s="13"/>
      <c r="D63" s="13" t="s">
        <v>63</v>
      </c>
      <c r="E63" s="12"/>
      <c r="F63" s="12"/>
      <c r="G63" s="12"/>
      <c r="H63" s="12"/>
      <c r="I63" s="12"/>
      <c r="J63" s="12"/>
    </row>
    <row r="64" spans="1:13" ht="15.75">
      <c r="A64" s="16" t="s">
        <v>4</v>
      </c>
      <c r="B64" s="16" t="s">
        <v>5</v>
      </c>
      <c r="C64" s="17" t="s">
        <v>6</v>
      </c>
      <c r="D64" s="18"/>
      <c r="E64" s="19"/>
      <c r="F64" s="16" t="s">
        <v>7</v>
      </c>
      <c r="G64" s="16" t="s">
        <v>37</v>
      </c>
      <c r="H64" s="16"/>
      <c r="I64" s="19"/>
      <c r="J64" s="19" t="s">
        <v>60</v>
      </c>
      <c r="K64" s="19" t="s">
        <v>61</v>
      </c>
    </row>
    <row r="65" spans="1:11" ht="15.75">
      <c r="A65" s="20"/>
      <c r="B65" s="20"/>
      <c r="C65" s="21"/>
      <c r="D65" s="22"/>
      <c r="E65" s="23"/>
      <c r="F65" s="20" t="s">
        <v>40</v>
      </c>
      <c r="G65" s="20" t="s">
        <v>38</v>
      </c>
      <c r="H65" s="20"/>
      <c r="I65" s="23"/>
      <c r="J65" s="23" t="s">
        <v>48</v>
      </c>
      <c r="K65" s="23" t="s">
        <v>48</v>
      </c>
    </row>
    <row r="66" spans="1:11" ht="15.75">
      <c r="A66" s="24" t="s">
        <v>8</v>
      </c>
      <c r="B66" s="25">
        <v>2</v>
      </c>
      <c r="C66" s="26">
        <v>3</v>
      </c>
      <c r="D66" s="27"/>
      <c r="E66" s="28"/>
      <c r="F66" s="25">
        <v>4</v>
      </c>
      <c r="G66" s="25">
        <v>5</v>
      </c>
      <c r="H66" s="25">
        <v>6</v>
      </c>
      <c r="I66" s="28"/>
      <c r="J66" s="28">
        <v>4</v>
      </c>
      <c r="K66" s="28">
        <v>4</v>
      </c>
    </row>
    <row r="67" spans="1:11" ht="15.75">
      <c r="A67" s="29">
        <v>1</v>
      </c>
      <c r="B67" s="29">
        <v>672</v>
      </c>
      <c r="C67" s="30" t="s">
        <v>9</v>
      </c>
      <c r="D67" s="31"/>
      <c r="E67" s="32"/>
      <c r="F67" s="33">
        <f>F78+F79+F82+F86+F87+F88+F89+F98+F99+F100+F101+F102+F104</f>
        <v>6290</v>
      </c>
      <c r="G67" s="33"/>
      <c r="H67" s="33"/>
      <c r="I67" s="33"/>
      <c r="J67" s="34">
        <v>6537</v>
      </c>
      <c r="K67" s="34">
        <v>6355</v>
      </c>
    </row>
    <row r="68" spans="1:11" ht="15.75">
      <c r="A68" s="29">
        <v>2</v>
      </c>
      <c r="B68" s="29">
        <v>648</v>
      </c>
      <c r="C68" s="30" t="s">
        <v>10</v>
      </c>
      <c r="D68" s="31"/>
      <c r="E68" s="32"/>
      <c r="F68" s="29"/>
      <c r="G68" s="29"/>
      <c r="H68" s="29"/>
      <c r="I68" s="29"/>
      <c r="J68" s="34"/>
      <c r="K68" s="34"/>
    </row>
    <row r="69" spans="1:11" ht="15.75">
      <c r="A69" s="16">
        <v>3</v>
      </c>
      <c r="B69" s="16">
        <v>649</v>
      </c>
      <c r="C69" s="17" t="s">
        <v>11</v>
      </c>
      <c r="D69" s="18"/>
      <c r="E69" s="19"/>
      <c r="F69" s="16"/>
      <c r="G69" s="16"/>
      <c r="H69" s="16"/>
      <c r="I69" s="16"/>
      <c r="J69" s="35"/>
      <c r="K69" s="35"/>
    </row>
    <row r="70" spans="1:11" ht="15.75">
      <c r="A70" s="16">
        <v>4</v>
      </c>
      <c r="B70" s="16">
        <v>602</v>
      </c>
      <c r="C70" s="17" t="s">
        <v>39</v>
      </c>
      <c r="D70" s="18"/>
      <c r="E70" s="19"/>
      <c r="F70" s="16">
        <v>135</v>
      </c>
      <c r="G70" s="16"/>
      <c r="H70" s="16"/>
      <c r="I70" s="16"/>
      <c r="J70" s="35">
        <v>145</v>
      </c>
      <c r="K70" s="35">
        <v>145</v>
      </c>
    </row>
    <row r="71" spans="1:11" ht="16.5" thickBot="1">
      <c r="A71" s="36" t="s">
        <v>12</v>
      </c>
      <c r="B71" s="36"/>
      <c r="C71" s="37"/>
      <c r="D71" s="38"/>
      <c r="E71" s="39"/>
      <c r="F71" s="40">
        <f>SUM(F67:F70)</f>
        <v>6425</v>
      </c>
      <c r="G71" s="40"/>
      <c r="H71" s="40"/>
      <c r="I71" s="40"/>
      <c r="J71" s="41">
        <f>SUM(J67:J70)</f>
        <v>6682</v>
      </c>
      <c r="K71" s="41">
        <f>SUM(K67:K70)</f>
        <v>6500</v>
      </c>
    </row>
    <row r="72" spans="1:11" ht="16.5" thickTop="1">
      <c r="A72" s="42">
        <v>5</v>
      </c>
      <c r="B72" s="42">
        <v>521</v>
      </c>
      <c r="C72" s="43" t="s">
        <v>51</v>
      </c>
      <c r="D72" s="44"/>
      <c r="E72" s="45"/>
      <c r="F72" s="42">
        <v>822</v>
      </c>
      <c r="G72" s="42"/>
      <c r="H72" s="42"/>
      <c r="I72" s="42"/>
      <c r="J72" s="46">
        <v>834</v>
      </c>
      <c r="K72" s="46">
        <v>850</v>
      </c>
    </row>
    <row r="73" spans="1:11" ht="15.75">
      <c r="A73" s="24">
        <v>6</v>
      </c>
      <c r="B73" s="24">
        <v>521</v>
      </c>
      <c r="C73" s="47" t="s">
        <v>46</v>
      </c>
      <c r="D73" s="48"/>
      <c r="E73" s="49"/>
      <c r="F73" s="24">
        <v>301</v>
      </c>
      <c r="G73" s="24"/>
      <c r="H73" s="24"/>
      <c r="I73" s="24"/>
      <c r="J73" s="50">
        <v>344</v>
      </c>
      <c r="K73" s="50">
        <v>350</v>
      </c>
    </row>
    <row r="74" spans="1:11" ht="15.75">
      <c r="A74" s="24">
        <v>7</v>
      </c>
      <c r="B74" s="24">
        <v>521</v>
      </c>
      <c r="C74" s="47" t="s">
        <v>52</v>
      </c>
      <c r="D74" s="48"/>
      <c r="E74" s="49"/>
      <c r="F74" s="24"/>
      <c r="G74" s="24"/>
      <c r="H74" s="24"/>
      <c r="I74" s="24"/>
      <c r="J74" s="50">
        <v>97</v>
      </c>
      <c r="K74" s="50">
        <v>99</v>
      </c>
    </row>
    <row r="75" spans="1:11" ht="15.75">
      <c r="A75" s="24"/>
      <c r="B75" s="51">
        <v>521</v>
      </c>
      <c r="C75" s="52" t="s">
        <v>36</v>
      </c>
      <c r="D75" s="53"/>
      <c r="E75" s="54"/>
      <c r="F75" s="24">
        <f>SUM(F72:F74)</f>
        <v>1123</v>
      </c>
      <c r="G75" s="51"/>
      <c r="H75" s="51"/>
      <c r="I75" s="51"/>
      <c r="J75" s="50">
        <f>SUM(J72:J74)</f>
        <v>1275</v>
      </c>
      <c r="K75" s="50">
        <f>SUM(K72:K74)</f>
        <v>1299</v>
      </c>
    </row>
    <row r="76" spans="1:11" ht="15.75">
      <c r="A76" s="29">
        <v>8</v>
      </c>
      <c r="B76" s="29">
        <v>524</v>
      </c>
      <c r="C76" s="30" t="s">
        <v>13</v>
      </c>
      <c r="D76" s="31"/>
      <c r="E76" s="32"/>
      <c r="F76" s="29">
        <v>364</v>
      </c>
      <c r="G76" s="29"/>
      <c r="H76" s="29"/>
      <c r="I76" s="29"/>
      <c r="J76" s="34">
        <v>295</v>
      </c>
      <c r="K76" s="34">
        <v>300</v>
      </c>
    </row>
    <row r="77" spans="1:11" ht="15.75">
      <c r="A77" s="29">
        <v>9</v>
      </c>
      <c r="B77" s="29">
        <v>524</v>
      </c>
      <c r="C77" s="30" t="s">
        <v>14</v>
      </c>
      <c r="D77" s="31"/>
      <c r="E77" s="32"/>
      <c r="F77" s="29">
        <v>131</v>
      </c>
      <c r="G77" s="29"/>
      <c r="H77" s="29"/>
      <c r="I77" s="29"/>
      <c r="J77" s="34">
        <v>106</v>
      </c>
      <c r="K77" s="34">
        <v>108</v>
      </c>
    </row>
    <row r="78" spans="1:11" ht="15.75">
      <c r="A78" s="16"/>
      <c r="B78" s="16"/>
      <c r="C78" s="55" t="s">
        <v>15</v>
      </c>
      <c r="D78" s="56"/>
      <c r="E78" s="57"/>
      <c r="F78" s="58">
        <f>F75+F76+F77</f>
        <v>1618</v>
      </c>
      <c r="G78" s="58"/>
      <c r="H78" s="58"/>
      <c r="I78" s="58"/>
      <c r="J78" s="59">
        <f>SUM(J75:J77)</f>
        <v>1676</v>
      </c>
      <c r="K78" s="59">
        <f>SUM(K75:K77)</f>
        <v>1707</v>
      </c>
    </row>
    <row r="79" spans="1:11" ht="16.5" thickBot="1">
      <c r="A79" s="60">
        <v>10</v>
      </c>
      <c r="B79" s="60">
        <v>527</v>
      </c>
      <c r="C79" s="61" t="s">
        <v>16</v>
      </c>
      <c r="D79" s="62"/>
      <c r="E79" s="63"/>
      <c r="F79" s="64">
        <v>14</v>
      </c>
      <c r="G79" s="64"/>
      <c r="H79" s="64"/>
      <c r="I79" s="64"/>
      <c r="J79" s="65">
        <v>24</v>
      </c>
      <c r="K79" s="65">
        <v>25</v>
      </c>
    </row>
    <row r="80" spans="1:11" ht="16.5" thickTop="1">
      <c r="A80" s="29">
        <v>11</v>
      </c>
      <c r="B80" s="29">
        <v>501</v>
      </c>
      <c r="C80" s="30" t="s">
        <v>54</v>
      </c>
      <c r="D80" s="31"/>
      <c r="E80" s="32"/>
      <c r="F80" s="29">
        <v>23</v>
      </c>
      <c r="G80" s="29"/>
      <c r="H80" s="29"/>
      <c r="I80" s="29"/>
      <c r="J80" s="34">
        <v>187</v>
      </c>
      <c r="K80" s="34">
        <v>190</v>
      </c>
    </row>
    <row r="81" spans="1:11" ht="15.75">
      <c r="A81" s="29">
        <v>13</v>
      </c>
      <c r="B81" s="29">
        <v>501</v>
      </c>
      <c r="C81" s="30" t="s">
        <v>56</v>
      </c>
      <c r="D81" s="31"/>
      <c r="E81" s="32"/>
      <c r="F81" s="29">
        <v>363</v>
      </c>
      <c r="G81" s="29"/>
      <c r="H81" s="29"/>
      <c r="I81" s="29"/>
      <c r="J81" s="34">
        <v>250</v>
      </c>
      <c r="K81" s="34">
        <v>252</v>
      </c>
    </row>
    <row r="82" spans="1:11" ht="16.5" thickBot="1">
      <c r="A82" s="66"/>
      <c r="B82" s="66"/>
      <c r="C82" s="37" t="s">
        <v>17</v>
      </c>
      <c r="D82" s="38"/>
      <c r="E82" s="39"/>
      <c r="F82" s="36">
        <f>SUM(F80:F81)</f>
        <v>386</v>
      </c>
      <c r="G82" s="36"/>
      <c r="H82" s="36"/>
      <c r="I82" s="36"/>
      <c r="J82" s="67">
        <v>437</v>
      </c>
      <c r="K82" s="67">
        <f>SUM(K80:K81)</f>
        <v>442</v>
      </c>
    </row>
    <row r="83" spans="1:11" ht="16.5" thickTop="1">
      <c r="A83" s="24">
        <v>14</v>
      </c>
      <c r="B83" s="24">
        <v>502</v>
      </c>
      <c r="C83" s="47" t="s">
        <v>18</v>
      </c>
      <c r="D83" s="48"/>
      <c r="E83" s="49"/>
      <c r="F83" s="24">
        <v>95</v>
      </c>
      <c r="G83" s="24"/>
      <c r="H83" s="24"/>
      <c r="I83" s="24"/>
      <c r="J83" s="50">
        <v>64</v>
      </c>
      <c r="K83" s="50">
        <v>67</v>
      </c>
    </row>
    <row r="84" spans="1:11" ht="15.75">
      <c r="A84" s="29">
        <v>15</v>
      </c>
      <c r="B84" s="29">
        <v>502</v>
      </c>
      <c r="C84" s="30" t="s">
        <v>19</v>
      </c>
      <c r="D84" s="31"/>
      <c r="E84" s="32"/>
      <c r="F84" s="29">
        <v>586</v>
      </c>
      <c r="G84" s="29"/>
      <c r="H84" s="29"/>
      <c r="I84" s="29"/>
      <c r="J84" s="34">
        <v>580</v>
      </c>
      <c r="K84" s="34">
        <v>580</v>
      </c>
    </row>
    <row r="85" spans="1:11" ht="15.75">
      <c r="A85" s="29">
        <v>16</v>
      </c>
      <c r="B85" s="29">
        <v>502</v>
      </c>
      <c r="C85" s="30" t="s">
        <v>20</v>
      </c>
      <c r="D85" s="31"/>
      <c r="E85" s="32"/>
      <c r="F85" s="29">
        <v>408</v>
      </c>
      <c r="G85" s="29"/>
      <c r="H85" s="29"/>
      <c r="I85" s="29"/>
      <c r="J85" s="34">
        <v>412</v>
      </c>
      <c r="K85" s="34">
        <v>420</v>
      </c>
    </row>
    <row r="86" spans="1:11" ht="16.5" thickBot="1">
      <c r="A86" s="16"/>
      <c r="B86" s="16"/>
      <c r="C86" s="37" t="s">
        <v>21</v>
      </c>
      <c r="D86" s="38"/>
      <c r="E86" s="39"/>
      <c r="F86" s="36">
        <f>SUM(F83:F85)</f>
        <v>1089</v>
      </c>
      <c r="G86" s="36"/>
      <c r="H86" s="36"/>
      <c r="I86" s="36"/>
      <c r="J86" s="67">
        <f>SUM(J83:J85)</f>
        <v>1056</v>
      </c>
      <c r="K86" s="67">
        <f>SUM(K83:K85)</f>
        <v>1067</v>
      </c>
    </row>
    <row r="87" spans="1:11" ht="16.5" thickTop="1">
      <c r="A87" s="16">
        <v>17</v>
      </c>
      <c r="B87" s="68">
        <v>512</v>
      </c>
      <c r="C87" s="69" t="s">
        <v>22</v>
      </c>
      <c r="D87" s="70"/>
      <c r="E87" s="71"/>
      <c r="F87" s="72">
        <v>12</v>
      </c>
      <c r="G87" s="72"/>
      <c r="H87" s="72"/>
      <c r="I87" s="72"/>
      <c r="J87" s="73">
        <v>15</v>
      </c>
      <c r="K87" s="73">
        <v>15</v>
      </c>
    </row>
    <row r="88" spans="1:11" ht="16.5" thickBot="1">
      <c r="A88" s="66">
        <v>18</v>
      </c>
      <c r="B88" s="60">
        <v>511</v>
      </c>
      <c r="C88" s="61" t="s">
        <v>23</v>
      </c>
      <c r="D88" s="62"/>
      <c r="E88" s="63"/>
      <c r="F88" s="64">
        <v>230</v>
      </c>
      <c r="G88" s="64"/>
      <c r="H88" s="64"/>
      <c r="I88" s="64"/>
      <c r="J88" s="65">
        <v>200</v>
      </c>
      <c r="K88" s="65">
        <v>220</v>
      </c>
    </row>
    <row r="89" spans="1:11" ht="17.25" thickTop="1" thickBot="1">
      <c r="A89" s="74">
        <v>19</v>
      </c>
      <c r="B89" s="74">
        <v>558</v>
      </c>
      <c r="C89" s="75" t="s">
        <v>24</v>
      </c>
      <c r="D89" s="76"/>
      <c r="E89" s="77"/>
      <c r="F89" s="78">
        <v>150</v>
      </c>
      <c r="G89" s="78"/>
      <c r="H89" s="78"/>
      <c r="I89" s="78"/>
      <c r="J89" s="79">
        <v>26</v>
      </c>
      <c r="K89" s="79">
        <v>40</v>
      </c>
    </row>
    <row r="90" spans="1:11" ht="16.5" thickTop="1">
      <c r="A90" s="24">
        <v>20</v>
      </c>
      <c r="B90" s="24">
        <v>518</v>
      </c>
      <c r="C90" s="47" t="s">
        <v>25</v>
      </c>
      <c r="D90" s="48"/>
      <c r="E90" s="49"/>
      <c r="F90" s="24">
        <v>5</v>
      </c>
      <c r="G90" s="24"/>
      <c r="H90" s="24"/>
      <c r="I90" s="24"/>
      <c r="J90" s="50">
        <v>5</v>
      </c>
      <c r="K90" s="50">
        <v>5</v>
      </c>
    </row>
    <row r="91" spans="1:11" ht="15.75">
      <c r="A91" s="29">
        <v>21</v>
      </c>
      <c r="B91" s="29">
        <v>518</v>
      </c>
      <c r="C91" s="30" t="s">
        <v>26</v>
      </c>
      <c r="D91" s="31"/>
      <c r="E91" s="32"/>
      <c r="F91" s="29">
        <v>117</v>
      </c>
      <c r="G91" s="29"/>
      <c r="H91" s="29"/>
      <c r="I91" s="29"/>
      <c r="J91" s="34">
        <v>117</v>
      </c>
      <c r="K91" s="34">
        <v>117</v>
      </c>
    </row>
    <row r="92" spans="1:11" ht="15.75">
      <c r="A92" s="24">
        <v>22</v>
      </c>
      <c r="B92" s="24">
        <v>518</v>
      </c>
      <c r="C92" s="47" t="s">
        <v>53</v>
      </c>
      <c r="D92" s="48"/>
      <c r="E92" s="49"/>
      <c r="F92" s="24">
        <v>20</v>
      </c>
      <c r="G92" s="24"/>
      <c r="H92" s="24"/>
      <c r="I92" s="24"/>
      <c r="J92" s="50">
        <v>80</v>
      </c>
      <c r="K92" s="50">
        <v>80</v>
      </c>
    </row>
    <row r="93" spans="1:11" ht="15.75">
      <c r="A93" s="29">
        <v>23</v>
      </c>
      <c r="B93" s="80">
        <v>518</v>
      </c>
      <c r="C93" s="81" t="s">
        <v>27</v>
      </c>
      <c r="D93" s="82"/>
      <c r="E93" s="83"/>
      <c r="F93" s="80">
        <v>31</v>
      </c>
      <c r="G93" s="80"/>
      <c r="H93" s="80"/>
      <c r="I93" s="80"/>
      <c r="J93" s="84">
        <v>33</v>
      </c>
      <c r="K93" s="84">
        <v>33</v>
      </c>
    </row>
    <row r="94" spans="1:11" ht="15.75">
      <c r="A94" s="29">
        <v>24</v>
      </c>
      <c r="B94" s="29">
        <v>518</v>
      </c>
      <c r="C94" s="30" t="s">
        <v>28</v>
      </c>
      <c r="D94" s="31"/>
      <c r="E94" s="32"/>
      <c r="F94" s="29">
        <v>90</v>
      </c>
      <c r="G94" s="29"/>
      <c r="H94" s="29"/>
      <c r="I94" s="29"/>
      <c r="J94" s="34">
        <v>78</v>
      </c>
      <c r="K94" s="34">
        <v>94</v>
      </c>
    </row>
    <row r="95" spans="1:11" ht="15.75">
      <c r="A95" s="29">
        <v>25</v>
      </c>
      <c r="B95" s="29">
        <v>518</v>
      </c>
      <c r="C95" s="30" t="s">
        <v>55</v>
      </c>
      <c r="D95" s="31"/>
      <c r="E95" s="32"/>
      <c r="F95" s="29">
        <v>499</v>
      </c>
      <c r="G95" s="29"/>
      <c r="H95" s="29"/>
      <c r="I95" s="29"/>
      <c r="J95" s="34">
        <v>430</v>
      </c>
      <c r="K95" s="34">
        <v>430</v>
      </c>
    </row>
    <row r="96" spans="1:11" ht="15.75">
      <c r="A96" s="29">
        <v>26</v>
      </c>
      <c r="B96" s="29">
        <v>518</v>
      </c>
      <c r="C96" s="30" t="s">
        <v>57</v>
      </c>
      <c r="D96" s="31"/>
      <c r="E96" s="32"/>
      <c r="F96" s="29">
        <v>400</v>
      </c>
      <c r="G96" s="29"/>
      <c r="H96" s="85"/>
      <c r="I96" s="85"/>
      <c r="J96" s="34">
        <v>350</v>
      </c>
      <c r="K96" s="34">
        <v>350</v>
      </c>
    </row>
    <row r="97" spans="1:11" ht="15.75">
      <c r="A97" s="16">
        <v>27</v>
      </c>
      <c r="B97" s="16">
        <v>518</v>
      </c>
      <c r="C97" s="17" t="s">
        <v>65</v>
      </c>
      <c r="D97" s="18"/>
      <c r="E97" s="19"/>
      <c r="F97" s="16"/>
      <c r="G97" s="16"/>
      <c r="H97" s="114"/>
      <c r="I97" s="114"/>
      <c r="J97" s="35">
        <v>300</v>
      </c>
      <c r="K97" s="35"/>
    </row>
    <row r="98" spans="1:11" ht="16.5" thickBot="1">
      <c r="A98" s="64"/>
      <c r="B98" s="64"/>
      <c r="C98" s="37" t="s">
        <v>29</v>
      </c>
      <c r="D98" s="38"/>
      <c r="E98" s="39"/>
      <c r="F98" s="36">
        <f>SUM(F90:F96)</f>
        <v>1162</v>
      </c>
      <c r="G98" s="36"/>
      <c r="H98" s="36"/>
      <c r="I98" s="36"/>
      <c r="J98" s="67">
        <f>SUM(J90:J97)</f>
        <v>1393</v>
      </c>
      <c r="K98" s="67">
        <f>SUM(K90:K96)</f>
        <v>1109</v>
      </c>
    </row>
    <row r="99" spans="1:11" ht="16.5" thickTop="1">
      <c r="A99" s="86">
        <v>28</v>
      </c>
      <c r="B99" s="87">
        <v>525</v>
      </c>
      <c r="C99" s="55" t="s">
        <v>30</v>
      </c>
      <c r="D99" s="56"/>
      <c r="E99" s="57"/>
      <c r="F99" s="58">
        <v>67</v>
      </c>
      <c r="G99" s="58"/>
      <c r="H99" s="58"/>
      <c r="I99" s="58"/>
      <c r="J99" s="59">
        <v>67</v>
      </c>
      <c r="K99" s="59">
        <v>67</v>
      </c>
    </row>
    <row r="100" spans="1:11" ht="15.75">
      <c r="A100" s="80">
        <v>29</v>
      </c>
      <c r="B100" s="88">
        <v>527</v>
      </c>
      <c r="C100" s="89" t="s">
        <v>31</v>
      </c>
      <c r="D100" s="82"/>
      <c r="E100" s="83"/>
      <c r="F100" s="85">
        <v>14</v>
      </c>
      <c r="G100" s="80"/>
      <c r="H100" s="80"/>
      <c r="I100" s="80"/>
      <c r="J100" s="90">
        <v>25</v>
      </c>
      <c r="K100" s="90">
        <v>25</v>
      </c>
    </row>
    <row r="101" spans="1:11" ht="15.75">
      <c r="A101" s="88">
        <v>30</v>
      </c>
      <c r="B101" s="88">
        <v>527</v>
      </c>
      <c r="C101" s="91" t="s">
        <v>32</v>
      </c>
      <c r="D101" s="92"/>
      <c r="E101" s="93"/>
      <c r="F101" s="94">
        <v>13</v>
      </c>
      <c r="G101" s="88"/>
      <c r="H101" s="88"/>
      <c r="I101" s="88"/>
      <c r="J101" s="112">
        <v>13</v>
      </c>
      <c r="K101" s="112">
        <v>13</v>
      </c>
    </row>
    <row r="102" spans="1:11" ht="15.75">
      <c r="A102" s="80">
        <v>31</v>
      </c>
      <c r="B102" s="80">
        <v>549</v>
      </c>
      <c r="C102" s="89" t="s">
        <v>44</v>
      </c>
      <c r="D102" s="95"/>
      <c r="E102" s="96"/>
      <c r="F102" s="85">
        <v>32</v>
      </c>
      <c r="G102" s="85"/>
      <c r="H102" s="85"/>
      <c r="I102" s="85"/>
      <c r="J102" s="113">
        <v>30</v>
      </c>
      <c r="K102" s="113">
        <v>35</v>
      </c>
    </row>
    <row r="103" spans="1:11" ht="15.75">
      <c r="A103" s="80">
        <v>32</v>
      </c>
      <c r="B103" s="80">
        <v>547</v>
      </c>
      <c r="C103" s="89" t="s">
        <v>45</v>
      </c>
      <c r="D103" s="95"/>
      <c r="E103" s="96"/>
      <c r="F103" s="85"/>
      <c r="G103" s="85"/>
      <c r="H103" s="85"/>
      <c r="I103" s="85"/>
      <c r="J103" s="90">
        <v>0</v>
      </c>
      <c r="K103" s="90">
        <v>0</v>
      </c>
    </row>
    <row r="104" spans="1:11" ht="15.75">
      <c r="A104" s="80">
        <v>33</v>
      </c>
      <c r="B104" s="80">
        <v>551</v>
      </c>
      <c r="C104" s="89" t="s">
        <v>33</v>
      </c>
      <c r="D104" s="95"/>
      <c r="E104" s="96"/>
      <c r="F104" s="85">
        <v>1503</v>
      </c>
      <c r="G104" s="85"/>
      <c r="H104" s="85"/>
      <c r="I104" s="85"/>
      <c r="J104" s="90">
        <v>1720</v>
      </c>
      <c r="K104" s="90">
        <v>1735</v>
      </c>
    </row>
    <row r="105" spans="1:11" ht="15.75">
      <c r="A105" s="97">
        <v>34</v>
      </c>
      <c r="B105" s="98">
        <v>541.54200000000003</v>
      </c>
      <c r="C105" s="99" t="s">
        <v>47</v>
      </c>
      <c r="D105" s="99"/>
      <c r="E105" s="99"/>
      <c r="F105" s="100"/>
      <c r="G105" s="100"/>
      <c r="H105" s="100"/>
      <c r="I105" s="100"/>
      <c r="J105" s="101"/>
      <c r="K105" s="101"/>
    </row>
    <row r="106" spans="1:11" ht="16.5" thickBot="1">
      <c r="A106" s="102"/>
      <c r="B106" s="103" t="s">
        <v>34</v>
      </c>
      <c r="C106" s="104"/>
      <c r="D106" s="104"/>
      <c r="E106" s="104"/>
      <c r="F106" s="105">
        <f>F78+F79+F82+F86+F87+F88+F89+F98+F99+F100+F101+F102+F104</f>
        <v>6290</v>
      </c>
      <c r="G106" s="105">
        <f>G82+G98</f>
        <v>0</v>
      </c>
      <c r="H106" s="105">
        <f>H78+H79+H82</f>
        <v>0</v>
      </c>
      <c r="I106" s="105"/>
      <c r="J106" s="106">
        <f>J78+J79+J82+J86+J87+J88+J89+J98+J99+J100+J101+J102+J104</f>
        <v>6682</v>
      </c>
      <c r="K106" s="106">
        <f>K78+K79+K82+K86+K87+K88+K89+K98+K99+K100+K101+K102+K104</f>
        <v>6500</v>
      </c>
    </row>
    <row r="107" spans="1:11" ht="17.25" thickTop="1" thickBot="1">
      <c r="A107" s="107"/>
      <c r="B107" s="104" t="s">
        <v>35</v>
      </c>
      <c r="C107" s="104"/>
      <c r="D107" s="104"/>
      <c r="E107" s="104"/>
      <c r="F107" s="105">
        <v>0</v>
      </c>
      <c r="G107" s="105">
        <v>0</v>
      </c>
      <c r="H107" s="105">
        <v>0</v>
      </c>
      <c r="I107" s="105">
        <v>0</v>
      </c>
      <c r="J107" s="106">
        <v>0</v>
      </c>
      <c r="K107" s="106">
        <v>0</v>
      </c>
    </row>
    <row r="108" spans="1:11" ht="16.5" thickTop="1">
      <c r="A108" s="108"/>
      <c r="B108" s="108"/>
      <c r="C108" s="108"/>
      <c r="D108" s="14"/>
      <c r="E108" s="14"/>
      <c r="F108" s="12"/>
      <c r="G108" s="12"/>
      <c r="H108" s="13"/>
      <c r="I108" s="13"/>
      <c r="J108" s="12"/>
      <c r="K108" s="5"/>
    </row>
    <row r="109" spans="1:11" ht="15.75">
      <c r="A109" s="109" t="s">
        <v>64</v>
      </c>
      <c r="B109" s="109"/>
      <c r="C109" s="109"/>
      <c r="D109" s="14"/>
      <c r="E109" s="14"/>
      <c r="F109" s="12"/>
      <c r="G109" s="12"/>
      <c r="H109" s="12"/>
      <c r="I109" s="12"/>
      <c r="J109" s="12"/>
    </row>
    <row r="110" spans="1:11" ht="15.75">
      <c r="A110" s="110" t="s">
        <v>41</v>
      </c>
      <c r="B110" s="12"/>
      <c r="C110" s="12"/>
      <c r="D110" s="12"/>
      <c r="E110" s="12"/>
      <c r="F110" s="12"/>
      <c r="G110" s="12"/>
      <c r="H110" s="12"/>
      <c r="I110" s="12"/>
      <c r="J110" s="12" t="s">
        <v>42</v>
      </c>
    </row>
    <row r="111" spans="1:11" ht="15.75">
      <c r="A111" s="12"/>
      <c r="B111" s="12"/>
      <c r="C111" s="12"/>
      <c r="D111" s="12"/>
      <c r="E111" s="12"/>
      <c r="F111" s="12"/>
      <c r="G111" s="12"/>
      <c r="H111" s="12"/>
      <c r="I111" s="12"/>
      <c r="J111" s="12" t="s">
        <v>43</v>
      </c>
      <c r="K111" s="4"/>
    </row>
    <row r="113" spans="3:5">
      <c r="C113" s="4"/>
      <c r="E113" s="4"/>
    </row>
  </sheetData>
  <pageMargins left="1" right="1" top="1" bottom="1" header="0.5" footer="0.5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</dc:creator>
  <cp:lastModifiedBy>koubkova</cp:lastModifiedBy>
  <cp:lastPrinted>2016-10-25T06:32:19Z</cp:lastPrinted>
  <dcterms:created xsi:type="dcterms:W3CDTF">2014-06-12T11:08:01Z</dcterms:created>
  <dcterms:modified xsi:type="dcterms:W3CDTF">2017-02-21T13:14:58Z</dcterms:modified>
</cp:coreProperties>
</file>